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GRICULTURE &amp; FOOD TECHNOLOGY" sheetId="1" r:id="rId1"/>
  </sheets>
  <definedNames/>
  <calcPr fullCalcOnLoad="1"/>
</workbook>
</file>

<file path=xl/sharedStrings.xml><?xml version="1.0" encoding="utf-8"?>
<sst xmlns="http://schemas.openxmlformats.org/spreadsheetml/2006/main" count="198" uniqueCount="149">
  <si>
    <t>COM-FSM Kosrae Campus</t>
  </si>
  <si>
    <t>Instructional Program Evaluations</t>
  </si>
  <si>
    <t>Certificate of Achievement in Agriculture And Food Technology</t>
  </si>
  <si>
    <t xml:space="preserve">a.      Program goals: </t>
  </si>
  <si>
    <t xml:space="preserve">The program aims to prepare individuals to enter the agriculture profession in the public or private sector or to continue on to a degree program at other post-secondary institutions. </t>
  </si>
  <si>
    <r>
      <t xml:space="preserve">b.      Program history: </t>
    </r>
    <r>
      <rPr>
        <sz val="8"/>
        <color indexed="8"/>
        <rFont val="Times New Roman"/>
        <family val="1"/>
      </rPr>
      <t>added in 2000</t>
    </r>
  </si>
  <si>
    <t xml:space="preserve">c.       Program description: </t>
  </si>
  <si>
    <t xml:space="preserve">Knowledge of agricultural production processes and good communication and management skills will enable students, extension agents, and farmers to work in all phases of food production. </t>
  </si>
  <si>
    <r>
      <t xml:space="preserve">d.      Program admission requirements: </t>
    </r>
    <r>
      <rPr>
        <sz val="8"/>
        <color indexed="8"/>
        <rFont val="Times New Roman"/>
        <family val="1"/>
      </rPr>
      <t>As per college admission requirements.</t>
    </r>
  </si>
  <si>
    <t xml:space="preserve">e.      Program requirements: </t>
  </si>
  <si>
    <t>1. General Education Requirements .................................................................................................... 13 credits</t>
  </si>
  <si>
    <t>CA 100 Basic Computer Applications (3)</t>
  </si>
  <si>
    <t>ESL 050 Technical English (3)</t>
  </si>
  <si>
    <t>MS 104 Technical Math I (4)</t>
  </si>
  <si>
    <t>SC 098 Survey of Science (3)</t>
  </si>
  <si>
    <t>2. Technical Requirements 21 or 22 credits</t>
  </si>
  <si>
    <t>AG 084 Basic Crop Production (4)</t>
  </si>
  <si>
    <t>AG 096 Field Internship (5)</t>
  </si>
  <si>
    <t>Plus a minimum of 12 credits from the following:</t>
  </si>
  <si>
    <t>AG 086 Micro-propagation and Nursery Practices (4)</t>
  </si>
  <si>
    <t>AG 088 Landscaping (3)</t>
  </si>
  <si>
    <t>AG 090 Principles of Food Processing (3)</t>
  </si>
  <si>
    <t>AG 092 Swine and Poultry Production (3)</t>
  </si>
  <si>
    <t>AG 094 Farm Management and Marketing (3)</t>
  </si>
  <si>
    <t>Total Requirements ... 34-35 credits</t>
  </si>
  <si>
    <t>f.        Program courses and enrollment:</t>
  </si>
  <si>
    <t>Course</t>
  </si>
  <si>
    <t>Number of sections</t>
  </si>
  <si>
    <t>Course enrollment</t>
  </si>
  <si>
    <t>Fall 2005</t>
  </si>
  <si>
    <t>AG 084</t>
  </si>
  <si>
    <t>AG 086</t>
  </si>
  <si>
    <t>AG 088</t>
  </si>
  <si>
    <t>AG 090</t>
  </si>
  <si>
    <t>AG 092</t>
  </si>
  <si>
    <t>AG 094</t>
  </si>
  <si>
    <t>AG 096</t>
  </si>
  <si>
    <t>g.      Principal faculty:</t>
  </si>
  <si>
    <t>Lyle D. Baconguis, B.S.A. University of the Philippines; M.Ed. University of the Philippines</t>
  </si>
  <si>
    <t>h.      Program outcome analysis. Health indicators.</t>
  </si>
  <si>
    <t>1. Program enrollment:</t>
  </si>
  <si>
    <t>Agriculture &amp; Food Technology Program Enrollment</t>
  </si>
  <si>
    <t>2. Graduation rate:</t>
  </si>
  <si>
    <t>Agriculture &amp; Food Teachnology Graduation rate</t>
  </si>
  <si>
    <t>Program</t>
  </si>
  <si>
    <t># of Full time, first time students enrolled</t>
  </si>
  <si>
    <t>Comp.≥2 yrs</t>
  </si>
  <si>
    <t>Graduation rate (≥2 yrs)</t>
  </si>
  <si>
    <t>Comp. 2&gt;4 yrs.</t>
  </si>
  <si>
    <t>Graduation rate (2yrs&gt;4yrs)</t>
  </si>
  <si>
    <t>Total Completers</t>
  </si>
  <si>
    <t>Total Graduation rate</t>
  </si>
  <si>
    <t>Agriculture &amp; Food Teachnology</t>
  </si>
  <si>
    <t>Graduation rate</t>
  </si>
  <si>
    <t>Comp. ≥2yrs= Completers in less than or equal to 2 years</t>
  </si>
  <si>
    <t>Comp. 2&gt;4= Completers in more than 2 years but less than 4 years</t>
  </si>
  <si>
    <t xml:space="preserve">* Graduates since Program Inception: </t>
  </si>
  <si>
    <t>Student</t>
  </si>
  <si>
    <t>Semester</t>
  </si>
  <si>
    <t>Year</t>
  </si>
  <si>
    <t>Semester/Year Started</t>
  </si>
  <si>
    <t>Ned A. Ned</t>
  </si>
  <si>
    <t>Spring</t>
  </si>
  <si>
    <t>Fall 2000</t>
  </si>
  <si>
    <t>Joseph J. Joseph</t>
  </si>
  <si>
    <t>Albert Sigrah</t>
  </si>
  <si>
    <t xml:space="preserve">Summer </t>
  </si>
  <si>
    <t>Fall 2001</t>
  </si>
  <si>
    <t>Grino Alokoa</t>
  </si>
  <si>
    <t>Sypher Arriolla</t>
  </si>
  <si>
    <t>Spring 2002</t>
  </si>
  <si>
    <t>Masayoki George</t>
  </si>
  <si>
    <t>Fall 2002</t>
  </si>
  <si>
    <t>Zakias George</t>
  </si>
  <si>
    <t>Palikkun Jackson</t>
  </si>
  <si>
    <t>Jefner Anton</t>
  </si>
  <si>
    <t>Timothy Timothy</t>
  </si>
  <si>
    <t>Lipar Anton</t>
  </si>
  <si>
    <t>Fall 2003</t>
  </si>
  <si>
    <t>Sam Paulino</t>
  </si>
  <si>
    <t>Hirosi O. Joseph</t>
  </si>
  <si>
    <t>Fall</t>
  </si>
  <si>
    <t xml:space="preserve"> Mallun N. Nithan</t>
  </si>
  <si>
    <t>Mitcher J. Mongkeya</t>
  </si>
  <si>
    <t>Spring 2003</t>
  </si>
  <si>
    <t>Nixon Dohses</t>
  </si>
  <si>
    <t>Fall 2004</t>
  </si>
  <si>
    <t>Timmy T. Jerry</t>
  </si>
  <si>
    <t>Spring 2004</t>
  </si>
  <si>
    <t>Sohrab Paulino</t>
  </si>
  <si>
    <t>3. Average class size:</t>
  </si>
  <si>
    <t>Students per section</t>
  </si>
  <si>
    <t># of Credits</t>
  </si>
  <si>
    <t>4. Student's seat cost: [yet to be determined]</t>
  </si>
  <si>
    <t>Student seats</t>
  </si>
  <si>
    <t>Credits</t>
  </si>
  <si>
    <t>Seat cost</t>
  </si>
  <si>
    <t>5. Course completion rate for the program:</t>
  </si>
  <si>
    <t>%SUCC.</t>
  </si>
  <si>
    <t>% NOT SUCC.</t>
  </si>
  <si>
    <t>OVERALL</t>
  </si>
  <si>
    <t>9. Program student learning outcomes:</t>
  </si>
  <si>
    <t>Students will be able to...</t>
  </si>
  <si>
    <t>a. Demonstrate an overall knowledge of the crop production process.</t>
  </si>
  <si>
    <t>b. Practice good agricultural management and marketing skills.</t>
  </si>
  <si>
    <t>c. Identify and demonstrate the fundamentals of food processing, preparation techniques, the relationship between the</t>
  </si>
  <si>
    <t>scientific principle and cooking procedures.</t>
  </si>
  <si>
    <t>d.  Identify and demonstrate the basic skills and principles of swine and poultry production techniques, including breed</t>
  </si>
  <si>
    <t>selection, feed, housing, management techniques and animal health.</t>
  </si>
  <si>
    <t>e. Apply the basic skills and knowledge of nursery micro-propagation practices, transplanting, harvesting, and maintenance.</t>
  </si>
  <si>
    <r>
      <t xml:space="preserve">f.  </t>
    </r>
    <r>
      <rPr>
        <sz val="8"/>
        <color indexed="63"/>
        <rFont val="Times New Roman"/>
        <family val="1"/>
      </rPr>
      <t>Identify the proper use of land for agriculture purposes, local ornamental, and turf management.</t>
    </r>
  </si>
  <si>
    <t>10. Student learning outcomes for courses: [Refer to individual outlines.]</t>
  </si>
  <si>
    <t>i. Recommendations:</t>
  </si>
  <si>
    <t>THE AGRICULTURE PROGRAM AT THE KOSRAE CAMPUS</t>
  </si>
  <si>
    <t>Fall 2006</t>
  </si>
  <si>
    <t>Tepike Tara</t>
  </si>
  <si>
    <t>Course completion rate fall06, spring07, summer07</t>
  </si>
  <si>
    <t>FY 2007 budget</t>
  </si>
  <si>
    <t>Semesters: Fall 2007, Spring 2008 &amp; Summer 2008</t>
  </si>
  <si>
    <t>Fall 2007</t>
  </si>
  <si>
    <t>Spring 2008</t>
  </si>
  <si>
    <t>Summer 2008</t>
  </si>
  <si>
    <t>*Based on Fall 2005 Cohort intake</t>
  </si>
  <si>
    <t>Rickson Jonathan</t>
  </si>
  <si>
    <t xml:space="preserve">Spring </t>
  </si>
  <si>
    <t>Danny Jim*</t>
  </si>
  <si>
    <t>Average students per section fall 07 and spring 08 kosrae campus</t>
  </si>
  <si>
    <t>7. Employment data: 1 graduate for FY07-08 joined the US Army</t>
  </si>
  <si>
    <t>8. Transfer rate: 1 graduate for FY07-08 enrolled in bridge program at COM-FSM for UH Hilo</t>
  </si>
  <si>
    <t>Fall 07</t>
  </si>
  <si>
    <t>Spring 08</t>
  </si>
  <si>
    <t>Summer 08</t>
  </si>
  <si>
    <t>6. Student's satisfaction rate: [exit survey for graduates: best courses in crop production, swine production and food processing</t>
  </si>
  <si>
    <t xml:space="preserve">since they were hands-on courses; </t>
  </si>
  <si>
    <t>1) Revision of certificate program course outlines to be more hands-on.  Course outlines were revised in Summer 2008 in Pohnpei and all</t>
  </si>
  <si>
    <t>revisions were approved by the curriculum committee</t>
  </si>
  <si>
    <t>2) Continue intensive recruitment efforts at the Kosrae High School.  New student recruitment effectively doubled last year's batch.</t>
  </si>
  <si>
    <t>3) Support coursework with tutoring in developmental courses.  Many students start math at MS 095 and MS 096 level and have difficulty passing their math courses</t>
  </si>
  <si>
    <t>2008-2009 OUTCOMES TO BE ASSESSED END OF SUMMER 2009:</t>
  </si>
  <si>
    <t>Practice good agricultural management and marketing skills</t>
  </si>
  <si>
    <t>2) Exit and satisfaction interview</t>
  </si>
  <si>
    <t>3) Entrepreneurial projects implemented (assessed by Course Instructor)</t>
  </si>
  <si>
    <t>1) AG 094 course data</t>
  </si>
  <si>
    <t>US Army</t>
  </si>
  <si>
    <t>COM-FSM/UH-Hilo Bridge Program</t>
  </si>
  <si>
    <t>COM-FSM Farm</t>
  </si>
  <si>
    <t>Farmer</t>
  </si>
  <si>
    <t>Kosrae State Extension Agent</t>
  </si>
  <si>
    <t>Employee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</si>
</sst>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63"/>
      <name val="Times New Roman"/>
      <family val="1"/>
    </font>
    <font>
      <b/>
      <u val="single"/>
      <sz val="8"/>
      <color indexed="63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u val="single"/>
      <sz val="8"/>
      <color indexed="63"/>
      <name val="Times New Roman"/>
      <family val="1"/>
    </font>
    <font>
      <sz val="8"/>
      <color indexed="63"/>
      <name val="Times New Roman"/>
      <family val="1"/>
    </font>
    <font>
      <u val="single"/>
      <sz val="8"/>
      <name val="Times New Roman"/>
      <family val="1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 indent="2"/>
    </xf>
    <xf numFmtId="0" fontId="5" fillId="0" borderId="0" xfId="0" applyFont="1" applyAlignment="1">
      <alignment horizontal="left" indent="2"/>
    </xf>
    <xf numFmtId="0" fontId="7" fillId="0" borderId="0" xfId="0" applyFont="1" applyAlignment="1">
      <alignment horizontal="left" indent="5"/>
    </xf>
    <xf numFmtId="0" fontId="8" fillId="0" borderId="0" xfId="0" applyFont="1" applyAlignment="1">
      <alignment horizontal="left" indent="5"/>
    </xf>
    <xf numFmtId="0" fontId="3" fillId="0" borderId="0" xfId="0" applyFont="1" applyAlignment="1">
      <alignment horizontal="left" indent="5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 indent="1"/>
    </xf>
    <xf numFmtId="0" fontId="6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wrapText="1" indent="1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left" indent="5"/>
    </xf>
    <xf numFmtId="0" fontId="6" fillId="0" borderId="0" xfId="0" applyFont="1" applyAlignment="1">
      <alignment horizontal="left" indent="2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left" indent="2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9" fontId="6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16" fontId="6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1" fillId="0" borderId="0" xfId="0" applyFont="1" applyAlignment="1">
      <alignment horizontal="left" indent="1"/>
    </xf>
    <xf numFmtId="8" fontId="6" fillId="0" borderId="1" xfId="0" applyNumberFormat="1" applyFont="1" applyBorder="1" applyAlignment="1">
      <alignment horizontal="center" wrapText="1"/>
    </xf>
    <xf numFmtId="44" fontId="6" fillId="0" borderId="1" xfId="17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3" borderId="1" xfId="19" applyFont="1" applyFill="1" applyBorder="1" applyAlignment="1">
      <alignment horizontal="center"/>
      <protection/>
    </xf>
    <xf numFmtId="0" fontId="5" fillId="4" borderId="1" xfId="0" applyFont="1" applyFill="1" applyBorder="1" applyAlignment="1">
      <alignment horizontal="center" wrapText="1"/>
    </xf>
    <xf numFmtId="9" fontId="6" fillId="3" borderId="1" xfId="19" applyNumberFormat="1" applyFont="1" applyFill="1" applyBorder="1" applyAlignment="1">
      <alignment horizontal="center"/>
      <protection/>
    </xf>
    <xf numFmtId="9" fontId="6" fillId="4" borderId="1" xfId="20" applyFont="1" applyFill="1" applyBorder="1" applyAlignment="1">
      <alignment horizontal="center" wrapText="1"/>
    </xf>
    <xf numFmtId="9" fontId="6" fillId="3" borderId="1" xfId="0" applyNumberFormat="1" applyFont="1" applyFill="1" applyBorder="1" applyAlignment="1">
      <alignment horizontal="center" wrapText="1"/>
    </xf>
    <xf numFmtId="9" fontId="6" fillId="4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indent="5"/>
    </xf>
    <xf numFmtId="0" fontId="8" fillId="0" borderId="0" xfId="0" applyFont="1" applyAlignment="1">
      <alignment horizontal="left" indent="7"/>
    </xf>
    <xf numFmtId="0" fontId="8" fillId="0" borderId="0" xfId="0" applyFont="1" applyAlignment="1">
      <alignment horizontal="left" indent="8"/>
    </xf>
    <xf numFmtId="0" fontId="6" fillId="0" borderId="0" xfId="0" applyFont="1" applyAlignment="1">
      <alignment horizontal="left" indent="7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wrapText="1" readingOrder="1"/>
    </xf>
    <xf numFmtId="0" fontId="1" fillId="0" borderId="0" xfId="0" applyFont="1" applyAlignment="1">
      <alignment horizontal="left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workbookViewId="0" topLeftCell="A73">
      <selection activeCell="F94" sqref="F94"/>
    </sheetView>
  </sheetViews>
  <sheetFormatPr defaultColWidth="9.140625" defaultRowHeight="12.75"/>
  <cols>
    <col min="1" max="1" width="9.140625" style="1" customWidth="1"/>
    <col min="2" max="2" width="15.00390625" style="2" customWidth="1"/>
    <col min="3" max="3" width="12.421875" style="2" customWidth="1"/>
    <col min="4" max="4" width="10.140625" style="2" customWidth="1"/>
    <col min="5" max="5" width="11.421875" style="2" customWidth="1"/>
    <col min="6" max="6" width="9.421875" style="1" customWidth="1"/>
    <col min="7" max="7" width="12.00390625" style="1" customWidth="1"/>
    <col min="8" max="8" width="10.57421875" style="1" customWidth="1"/>
    <col min="9" max="16384" width="9.140625" style="1" customWidth="1"/>
  </cols>
  <sheetData>
    <row r="1" ht="11.25">
      <c r="C1" s="3" t="s">
        <v>0</v>
      </c>
    </row>
    <row r="2" ht="11.25">
      <c r="C2" s="3" t="s">
        <v>1</v>
      </c>
    </row>
    <row r="3" ht="11.25">
      <c r="C3" s="3" t="s">
        <v>118</v>
      </c>
    </row>
    <row r="4" spans="1:5" ht="11.25">
      <c r="A4" s="4"/>
      <c r="E4" s="5"/>
    </row>
    <row r="5" ht="11.25">
      <c r="A5" s="6" t="s">
        <v>2</v>
      </c>
    </row>
    <row r="7" ht="11.25">
      <c r="A7" s="7"/>
    </row>
    <row r="8" spans="1:10" ht="25.5" customHeight="1">
      <c r="A8" s="8" t="s">
        <v>3</v>
      </c>
      <c r="C8" s="64" t="s">
        <v>4</v>
      </c>
      <c r="D8" s="64"/>
      <c r="E8" s="64"/>
      <c r="F8" s="64"/>
      <c r="G8" s="64"/>
      <c r="H8" s="64"/>
      <c r="I8" s="64"/>
      <c r="J8" s="64"/>
    </row>
    <row r="9" ht="11.25">
      <c r="A9" s="7"/>
    </row>
    <row r="10" ht="11.25">
      <c r="A10" s="9" t="s">
        <v>5</v>
      </c>
    </row>
    <row r="11" ht="11.25">
      <c r="A11" s="7"/>
    </row>
    <row r="12" spans="1:6" ht="33.75" customHeight="1">
      <c r="A12" s="8" t="s">
        <v>6</v>
      </c>
      <c r="C12" s="64" t="s">
        <v>7</v>
      </c>
      <c r="D12" s="64"/>
      <c r="E12" s="64"/>
      <c r="F12" s="64"/>
    </row>
    <row r="13" ht="11.25">
      <c r="A13" s="7"/>
    </row>
    <row r="14" ht="11.25">
      <c r="A14" s="9" t="s">
        <v>8</v>
      </c>
    </row>
    <row r="15" ht="11.25">
      <c r="A15" s="7"/>
    </row>
    <row r="16" ht="11.25">
      <c r="A16" s="9" t="s">
        <v>9</v>
      </c>
    </row>
    <row r="17" ht="11.25">
      <c r="A17" s="7"/>
    </row>
    <row r="18" ht="11.25">
      <c r="A18" s="10" t="s">
        <v>10</v>
      </c>
    </row>
    <row r="19" ht="11.25">
      <c r="A19" s="11" t="s">
        <v>11</v>
      </c>
    </row>
    <row r="20" ht="11.25">
      <c r="A20" s="11" t="s">
        <v>12</v>
      </c>
    </row>
    <row r="21" ht="11.25">
      <c r="A21" s="11" t="s">
        <v>13</v>
      </c>
    </row>
    <row r="22" ht="11.25">
      <c r="A22" s="11" t="s">
        <v>14</v>
      </c>
    </row>
    <row r="23" ht="11.25">
      <c r="A23" s="10" t="s">
        <v>15</v>
      </c>
    </row>
    <row r="24" ht="11.25">
      <c r="A24" s="11" t="s">
        <v>16</v>
      </c>
    </row>
    <row r="25" ht="11.25">
      <c r="A25" s="11" t="s">
        <v>17</v>
      </c>
    </row>
    <row r="26" ht="11.25">
      <c r="A26" s="12" t="s">
        <v>18</v>
      </c>
    </row>
    <row r="27" ht="11.25">
      <c r="A27" s="11" t="s">
        <v>19</v>
      </c>
    </row>
    <row r="28" ht="11.25">
      <c r="A28" s="11" t="s">
        <v>20</v>
      </c>
    </row>
    <row r="29" ht="11.25">
      <c r="A29" s="11" t="s">
        <v>21</v>
      </c>
    </row>
    <row r="30" spans="1:5" ht="11.25">
      <c r="A30" s="11" t="s">
        <v>22</v>
      </c>
      <c r="E30" s="13"/>
    </row>
    <row r="31" spans="1:5" ht="11.25">
      <c r="A31" s="11" t="s">
        <v>23</v>
      </c>
      <c r="E31" s="13"/>
    </row>
    <row r="32" spans="1:5" ht="11.25">
      <c r="A32" s="12" t="s">
        <v>24</v>
      </c>
      <c r="E32" s="13"/>
    </row>
    <row r="33" ht="11.25">
      <c r="A33" s="14"/>
    </row>
    <row r="34" ht="11.25">
      <c r="A34" s="9" t="s">
        <v>25</v>
      </c>
    </row>
    <row r="35" spans="1:4" ht="11.25">
      <c r="A35" s="15"/>
      <c r="B35" s="13"/>
      <c r="C35" s="13"/>
      <c r="D35" s="13"/>
    </row>
    <row r="36" spans="2:8" ht="12.75" customHeight="1">
      <c r="B36" s="16" t="s">
        <v>26</v>
      </c>
      <c r="C36" s="78" t="s">
        <v>27</v>
      </c>
      <c r="D36" s="79"/>
      <c r="E36" s="80"/>
      <c r="F36" s="81" t="s">
        <v>28</v>
      </c>
      <c r="G36" s="82"/>
      <c r="H36" s="83"/>
    </row>
    <row r="37" spans="2:8" ht="11.25">
      <c r="B37" s="17"/>
      <c r="C37" s="18" t="s">
        <v>119</v>
      </c>
      <c r="D37" s="18" t="s">
        <v>120</v>
      </c>
      <c r="E37" s="19" t="s">
        <v>121</v>
      </c>
      <c r="F37" s="20" t="s">
        <v>119</v>
      </c>
      <c r="G37" s="20" t="s">
        <v>120</v>
      </c>
      <c r="H37" s="21" t="s">
        <v>121</v>
      </c>
    </row>
    <row r="38" spans="2:8" ht="11.25">
      <c r="B38" s="22" t="s">
        <v>30</v>
      </c>
      <c r="C38" s="18">
        <v>1</v>
      </c>
      <c r="D38" s="18">
        <v>0</v>
      </c>
      <c r="E38" s="19">
        <v>0</v>
      </c>
      <c r="F38" s="20">
        <v>10</v>
      </c>
      <c r="G38" s="20">
        <v>0</v>
      </c>
      <c r="H38" s="21">
        <v>0</v>
      </c>
    </row>
    <row r="39" spans="2:8" ht="11.25">
      <c r="B39" s="22" t="s">
        <v>31</v>
      </c>
      <c r="C39" s="18">
        <v>0</v>
      </c>
      <c r="D39" s="18">
        <v>1</v>
      </c>
      <c r="E39" s="19">
        <v>0</v>
      </c>
      <c r="F39" s="20">
        <v>0</v>
      </c>
      <c r="G39" s="20">
        <v>0</v>
      </c>
      <c r="H39" s="21">
        <v>0</v>
      </c>
    </row>
    <row r="40" spans="2:8" ht="11.25">
      <c r="B40" s="22" t="s">
        <v>32</v>
      </c>
      <c r="C40" s="18">
        <v>1</v>
      </c>
      <c r="D40" s="18">
        <v>0</v>
      </c>
      <c r="E40" s="19">
        <v>0</v>
      </c>
      <c r="F40" s="20">
        <v>4</v>
      </c>
      <c r="G40" s="20">
        <v>0</v>
      </c>
      <c r="H40" s="21">
        <v>0</v>
      </c>
    </row>
    <row r="41" spans="2:8" ht="11.25">
      <c r="B41" s="22" t="s">
        <v>33</v>
      </c>
      <c r="C41" s="18">
        <v>0</v>
      </c>
      <c r="D41" s="18">
        <v>1</v>
      </c>
      <c r="E41" s="19">
        <v>0</v>
      </c>
      <c r="F41" s="20">
        <v>0</v>
      </c>
      <c r="G41" s="20">
        <v>12</v>
      </c>
      <c r="H41" s="21">
        <v>0</v>
      </c>
    </row>
    <row r="42" spans="2:8" ht="11.25">
      <c r="B42" s="22" t="s">
        <v>34</v>
      </c>
      <c r="C42" s="18">
        <v>1</v>
      </c>
      <c r="D42" s="18">
        <v>0</v>
      </c>
      <c r="E42" s="19">
        <v>0</v>
      </c>
      <c r="F42" s="20">
        <v>5</v>
      </c>
      <c r="G42" s="20">
        <v>0</v>
      </c>
      <c r="H42" s="21">
        <v>0</v>
      </c>
    </row>
    <row r="43" spans="2:8" ht="11.25">
      <c r="B43" s="22" t="s">
        <v>35</v>
      </c>
      <c r="C43" s="18">
        <v>0</v>
      </c>
      <c r="D43" s="18">
        <v>1</v>
      </c>
      <c r="E43" s="19">
        <v>0</v>
      </c>
      <c r="F43" s="20">
        <v>0</v>
      </c>
      <c r="G43" s="20">
        <v>12</v>
      </c>
      <c r="H43" s="21">
        <v>0</v>
      </c>
    </row>
    <row r="44" spans="2:8" ht="11.25">
      <c r="B44" s="22" t="s">
        <v>36</v>
      </c>
      <c r="C44" s="18">
        <v>0</v>
      </c>
      <c r="D44" s="18">
        <v>1</v>
      </c>
      <c r="E44" s="19">
        <v>0</v>
      </c>
      <c r="F44" s="20">
        <v>0</v>
      </c>
      <c r="G44" s="20">
        <v>2</v>
      </c>
      <c r="H44" s="21">
        <v>0</v>
      </c>
    </row>
    <row r="45" spans="1:7" ht="11.25">
      <c r="A45" s="14"/>
      <c r="E45" s="13"/>
      <c r="F45" s="23"/>
      <c r="G45" s="23"/>
    </row>
    <row r="46" ht="11.25">
      <c r="A46" s="9" t="s">
        <v>37</v>
      </c>
    </row>
    <row r="47" ht="11.25">
      <c r="A47" s="24" t="s">
        <v>38</v>
      </c>
    </row>
    <row r="48" ht="11.25">
      <c r="A48" s="25"/>
    </row>
    <row r="49" ht="11.25">
      <c r="A49" s="9" t="s">
        <v>39</v>
      </c>
    </row>
    <row r="50" ht="11.25">
      <c r="A50" s="7"/>
    </row>
    <row r="51" ht="11.25">
      <c r="A51" s="24" t="s">
        <v>40</v>
      </c>
    </row>
    <row r="52" spans="2:5" ht="18" customHeight="1">
      <c r="B52" s="71" t="s">
        <v>41</v>
      </c>
      <c r="C52" s="71"/>
      <c r="D52" s="71"/>
      <c r="E52" s="27"/>
    </row>
    <row r="53" spans="2:4" ht="11.25">
      <c r="B53" s="28" t="s">
        <v>129</v>
      </c>
      <c r="C53" s="18" t="s">
        <v>130</v>
      </c>
      <c r="D53" s="20" t="s">
        <v>131</v>
      </c>
    </row>
    <row r="54" spans="2:4" ht="11.25">
      <c r="B54" s="28">
        <v>14</v>
      </c>
      <c r="C54" s="18">
        <v>14</v>
      </c>
      <c r="D54" s="20">
        <v>0</v>
      </c>
    </row>
    <row r="55" spans="1:4" ht="11.25">
      <c r="A55" s="29"/>
      <c r="B55" s="30"/>
      <c r="C55" s="30"/>
      <c r="D55" s="30"/>
    </row>
    <row r="56" spans="2:4" ht="11.25">
      <c r="B56" s="30"/>
      <c r="C56" s="30"/>
      <c r="D56" s="30"/>
    </row>
    <row r="57" ht="11.25">
      <c r="B57" s="13"/>
    </row>
    <row r="58" spans="5:9" ht="11.25" customHeight="1">
      <c r="E58" s="27"/>
      <c r="F58" s="27"/>
      <c r="G58" s="27"/>
      <c r="H58" s="27"/>
      <c r="I58" s="27"/>
    </row>
    <row r="59" spans="1:9" ht="11.25">
      <c r="A59" s="24" t="s">
        <v>42</v>
      </c>
      <c r="E59" s="31"/>
      <c r="F59" s="31"/>
      <c r="G59" s="31"/>
      <c r="H59" s="31"/>
      <c r="I59" s="31"/>
    </row>
    <row r="60" spans="2:9" ht="11.25">
      <c r="B60" s="5" t="s">
        <v>122</v>
      </c>
      <c r="E60" s="31"/>
      <c r="F60" s="31"/>
      <c r="G60" s="32"/>
      <c r="H60" s="32"/>
      <c r="I60" s="32"/>
    </row>
    <row r="61" spans="2:9" ht="11.25" customHeight="1">
      <c r="B61" s="72" t="s">
        <v>43</v>
      </c>
      <c r="C61" s="72"/>
      <c r="D61" s="72"/>
      <c r="E61" s="72"/>
      <c r="F61" s="72"/>
      <c r="G61" s="72"/>
      <c r="H61" s="72"/>
      <c r="I61" s="73"/>
    </row>
    <row r="62" spans="2:9" ht="33.75">
      <c r="B62" s="33" t="s">
        <v>44</v>
      </c>
      <c r="C62" s="33" t="s">
        <v>45</v>
      </c>
      <c r="D62" s="33" t="s">
        <v>46</v>
      </c>
      <c r="E62" s="33" t="s">
        <v>47</v>
      </c>
      <c r="F62" s="33" t="s">
        <v>48</v>
      </c>
      <c r="G62" s="33" t="s">
        <v>49</v>
      </c>
      <c r="H62" s="33" t="s">
        <v>50</v>
      </c>
      <c r="I62" s="33" t="s">
        <v>51</v>
      </c>
    </row>
    <row r="63" spans="2:9" ht="22.5">
      <c r="B63" s="34" t="s">
        <v>52</v>
      </c>
      <c r="C63" s="34">
        <v>6</v>
      </c>
      <c r="D63" s="34">
        <v>1</v>
      </c>
      <c r="E63" s="35">
        <f>1/6</f>
        <v>0.16666666666666666</v>
      </c>
      <c r="F63" s="34">
        <v>0</v>
      </c>
      <c r="G63" s="34">
        <v>0</v>
      </c>
      <c r="H63" s="34">
        <v>3</v>
      </c>
      <c r="I63" s="35">
        <f>3/4</f>
        <v>0.75</v>
      </c>
    </row>
    <row r="64" spans="2:9" ht="11.25">
      <c r="B64" s="36" t="s">
        <v>53</v>
      </c>
      <c r="C64" s="37"/>
      <c r="D64" s="37"/>
      <c r="E64" s="37"/>
      <c r="F64" s="37"/>
      <c r="G64" s="37"/>
      <c r="H64" s="37"/>
      <c r="I64" s="37"/>
    </row>
    <row r="65" ht="11.25">
      <c r="B65" s="1" t="s">
        <v>54</v>
      </c>
    </row>
    <row r="66" ht="11.25">
      <c r="B66" s="1" t="s">
        <v>55</v>
      </c>
    </row>
    <row r="68" spans="2:5" ht="11.25">
      <c r="B68" s="74" t="s">
        <v>56</v>
      </c>
      <c r="C68" s="75"/>
      <c r="D68" s="75"/>
      <c r="E68" s="76"/>
    </row>
    <row r="69" spans="2:5" ht="22.5">
      <c r="B69" s="38" t="s">
        <v>57</v>
      </c>
      <c r="C69" s="38" t="s">
        <v>58</v>
      </c>
      <c r="D69" s="38" t="s">
        <v>59</v>
      </c>
      <c r="E69" s="33" t="s">
        <v>60</v>
      </c>
    </row>
    <row r="70" spans="1:5" ht="11.25">
      <c r="A70" s="1">
        <v>1</v>
      </c>
      <c r="B70" s="61" t="s">
        <v>61</v>
      </c>
      <c r="C70" s="61" t="s">
        <v>62</v>
      </c>
      <c r="D70" s="61">
        <v>2002</v>
      </c>
      <c r="E70" s="39" t="s">
        <v>63</v>
      </c>
    </row>
    <row r="71" spans="1:5" ht="11.25">
      <c r="A71" s="1">
        <v>2</v>
      </c>
      <c r="B71" s="61" t="s">
        <v>64</v>
      </c>
      <c r="C71" s="61" t="s">
        <v>62</v>
      </c>
      <c r="D71" s="61">
        <v>2002</v>
      </c>
      <c r="E71" s="38" t="s">
        <v>63</v>
      </c>
    </row>
    <row r="72" spans="1:5" ht="11.25">
      <c r="A72" s="1">
        <v>3</v>
      </c>
      <c r="B72" s="61" t="s">
        <v>65</v>
      </c>
      <c r="C72" s="61" t="s">
        <v>66</v>
      </c>
      <c r="D72" s="61">
        <v>2003</v>
      </c>
      <c r="E72" s="38" t="s">
        <v>67</v>
      </c>
    </row>
    <row r="73" spans="1:5" ht="11.25">
      <c r="A73" s="1">
        <v>4</v>
      </c>
      <c r="B73" s="61" t="s">
        <v>68</v>
      </c>
      <c r="C73" s="61" t="s">
        <v>66</v>
      </c>
      <c r="D73" s="61">
        <v>2003</v>
      </c>
      <c r="E73" s="38" t="s">
        <v>67</v>
      </c>
    </row>
    <row r="74" spans="1:6" ht="11.25">
      <c r="A74" s="1">
        <v>5</v>
      </c>
      <c r="B74" s="61" t="s">
        <v>69</v>
      </c>
      <c r="C74" s="61" t="s">
        <v>66</v>
      </c>
      <c r="D74" s="61">
        <v>2003</v>
      </c>
      <c r="E74" s="38" t="s">
        <v>70</v>
      </c>
      <c r="F74" s="1" t="s">
        <v>145</v>
      </c>
    </row>
    <row r="75" spans="1:5" ht="11.25">
      <c r="A75" s="1">
        <v>6</v>
      </c>
      <c r="B75" s="61" t="s">
        <v>71</v>
      </c>
      <c r="C75" s="61" t="s">
        <v>62</v>
      </c>
      <c r="D75" s="61">
        <v>2004</v>
      </c>
      <c r="E75" s="38" t="s">
        <v>72</v>
      </c>
    </row>
    <row r="76" spans="1:5" ht="11.25">
      <c r="A76" s="1">
        <v>7</v>
      </c>
      <c r="B76" s="61" t="s">
        <v>73</v>
      </c>
      <c r="C76" s="61" t="s">
        <v>62</v>
      </c>
      <c r="D76" s="61">
        <v>2004</v>
      </c>
      <c r="E76" s="38" t="s">
        <v>72</v>
      </c>
    </row>
    <row r="77" spans="1:5" ht="11.25">
      <c r="A77" s="1">
        <v>8</v>
      </c>
      <c r="B77" s="61" t="s">
        <v>74</v>
      </c>
      <c r="C77" s="61" t="s">
        <v>62</v>
      </c>
      <c r="D77" s="61">
        <v>2004</v>
      </c>
      <c r="E77" s="38" t="s">
        <v>72</v>
      </c>
    </row>
    <row r="78" spans="1:5" ht="11.25">
      <c r="A78" s="1">
        <v>9</v>
      </c>
      <c r="B78" s="61" t="s">
        <v>75</v>
      </c>
      <c r="C78" s="61" t="s">
        <v>62</v>
      </c>
      <c r="D78" s="61">
        <v>2004</v>
      </c>
      <c r="E78" s="38" t="s">
        <v>72</v>
      </c>
    </row>
    <row r="79" spans="1:5" ht="11.25">
      <c r="A79" s="1">
        <v>10</v>
      </c>
      <c r="B79" s="61" t="s">
        <v>76</v>
      </c>
      <c r="C79" s="61" t="s">
        <v>62</v>
      </c>
      <c r="D79" s="61">
        <v>2004</v>
      </c>
      <c r="E79" s="38" t="s">
        <v>70</v>
      </c>
    </row>
    <row r="80" spans="1:5" ht="11.25">
      <c r="A80" s="1">
        <v>11</v>
      </c>
      <c r="B80" s="61" t="s">
        <v>77</v>
      </c>
      <c r="C80" s="61" t="s">
        <v>62</v>
      </c>
      <c r="D80" s="61">
        <v>2005</v>
      </c>
      <c r="E80" s="38" t="s">
        <v>78</v>
      </c>
    </row>
    <row r="81" spans="1:5" ht="11.25">
      <c r="A81" s="1">
        <v>12</v>
      </c>
      <c r="B81" s="61" t="s">
        <v>79</v>
      </c>
      <c r="C81" s="61" t="s">
        <v>62</v>
      </c>
      <c r="D81" s="61">
        <v>2005</v>
      </c>
      <c r="E81" s="38" t="s">
        <v>78</v>
      </c>
    </row>
    <row r="82" spans="1:6" ht="11.25">
      <c r="A82" s="1">
        <v>13</v>
      </c>
      <c r="B82" s="61" t="s">
        <v>80</v>
      </c>
      <c r="C82" s="61" t="s">
        <v>81</v>
      </c>
      <c r="D82" s="61">
        <v>2005</v>
      </c>
      <c r="E82" s="38" t="s">
        <v>78</v>
      </c>
      <c r="F82" s="1" t="s">
        <v>148</v>
      </c>
    </row>
    <row r="83" spans="1:6" ht="11.25">
      <c r="A83" s="1">
        <v>14</v>
      </c>
      <c r="B83" s="61" t="s">
        <v>82</v>
      </c>
      <c r="C83" s="61" t="s">
        <v>81</v>
      </c>
      <c r="D83" s="61">
        <v>2005</v>
      </c>
      <c r="E83" s="38" t="s">
        <v>78</v>
      </c>
      <c r="F83" s="1" t="s">
        <v>147</v>
      </c>
    </row>
    <row r="84" spans="1:6" ht="11.25">
      <c r="A84" s="1">
        <v>15</v>
      </c>
      <c r="B84" s="61" t="s">
        <v>83</v>
      </c>
      <c r="C84" s="61" t="s">
        <v>62</v>
      </c>
      <c r="D84" s="61">
        <v>2006</v>
      </c>
      <c r="E84" s="38" t="s">
        <v>84</v>
      </c>
      <c r="F84" s="1" t="s">
        <v>146</v>
      </c>
    </row>
    <row r="85" spans="1:5" ht="12" customHeight="1">
      <c r="A85" s="1">
        <v>16</v>
      </c>
      <c r="B85" s="61" t="s">
        <v>85</v>
      </c>
      <c r="C85" s="61" t="s">
        <v>62</v>
      </c>
      <c r="D85" s="61">
        <v>2006</v>
      </c>
      <c r="E85" s="38" t="s">
        <v>86</v>
      </c>
    </row>
    <row r="86" spans="1:6" ht="11.25">
      <c r="A86" s="1">
        <v>17</v>
      </c>
      <c r="B86" s="61" t="s">
        <v>87</v>
      </c>
      <c r="C86" s="61" t="s">
        <v>66</v>
      </c>
      <c r="D86" s="61">
        <v>2006</v>
      </c>
      <c r="E86" s="38" t="s">
        <v>88</v>
      </c>
      <c r="F86" s="1" t="s">
        <v>146</v>
      </c>
    </row>
    <row r="87" spans="1:5" ht="11.25" customHeight="1">
      <c r="A87" s="1">
        <v>18</v>
      </c>
      <c r="B87" s="61" t="s">
        <v>89</v>
      </c>
      <c r="C87" s="61" t="s">
        <v>66</v>
      </c>
      <c r="D87" s="61">
        <v>2006</v>
      </c>
      <c r="E87" s="40" t="s">
        <v>86</v>
      </c>
    </row>
    <row r="88" spans="1:6" ht="11.25" customHeight="1">
      <c r="A88" s="1">
        <v>19</v>
      </c>
      <c r="B88" s="61" t="s">
        <v>115</v>
      </c>
      <c r="C88" s="61" t="s">
        <v>66</v>
      </c>
      <c r="D88" s="61">
        <v>2007</v>
      </c>
      <c r="E88" s="40" t="s">
        <v>29</v>
      </c>
      <c r="F88" s="1" t="s">
        <v>145</v>
      </c>
    </row>
    <row r="89" spans="1:6" ht="11.25" customHeight="1">
      <c r="A89" s="1">
        <v>20</v>
      </c>
      <c r="B89" s="61" t="s">
        <v>123</v>
      </c>
      <c r="C89" s="61" t="s">
        <v>124</v>
      </c>
      <c r="D89" s="61">
        <v>2008</v>
      </c>
      <c r="E89" s="40" t="s">
        <v>72</v>
      </c>
      <c r="F89" s="1" t="s">
        <v>144</v>
      </c>
    </row>
    <row r="90" spans="1:6" ht="11.25">
      <c r="A90" s="1">
        <v>19</v>
      </c>
      <c r="B90" s="61" t="s">
        <v>125</v>
      </c>
      <c r="C90" s="61" t="s">
        <v>62</v>
      </c>
      <c r="D90" s="61">
        <v>2008</v>
      </c>
      <c r="E90" s="38" t="s">
        <v>114</v>
      </c>
      <c r="F90" s="1" t="s">
        <v>143</v>
      </c>
    </row>
    <row r="91" spans="1:5" ht="11.25">
      <c r="A91" s="24" t="s">
        <v>90</v>
      </c>
      <c r="B91" s="62"/>
      <c r="C91" s="62"/>
      <c r="D91" s="62"/>
      <c r="E91" s="62"/>
    </row>
    <row r="92" spans="2:4" ht="21.75" customHeight="1">
      <c r="B92" s="77" t="s">
        <v>126</v>
      </c>
      <c r="C92" s="72"/>
      <c r="D92" s="73"/>
    </row>
    <row r="93" spans="2:4" ht="22.5">
      <c r="B93" s="28" t="s">
        <v>26</v>
      </c>
      <c r="C93" s="18" t="s">
        <v>91</v>
      </c>
      <c r="D93" s="21" t="s">
        <v>92</v>
      </c>
    </row>
    <row r="94" spans="2:4" ht="11.25">
      <c r="B94" s="41" t="s">
        <v>30</v>
      </c>
      <c r="C94" s="18">
        <v>10</v>
      </c>
      <c r="D94" s="21">
        <v>4</v>
      </c>
    </row>
    <row r="95" spans="2:4" ht="11.25" customHeight="1">
      <c r="B95" s="41" t="s">
        <v>31</v>
      </c>
      <c r="C95" s="18">
        <v>13</v>
      </c>
      <c r="D95" s="21">
        <v>4</v>
      </c>
    </row>
    <row r="96" spans="2:4" ht="11.25">
      <c r="B96" s="41" t="s">
        <v>32</v>
      </c>
      <c r="C96" s="18">
        <v>4</v>
      </c>
      <c r="D96" s="21">
        <v>3</v>
      </c>
    </row>
    <row r="97" spans="2:4" ht="11.25">
      <c r="B97" s="41" t="s">
        <v>33</v>
      </c>
      <c r="C97" s="18">
        <v>12</v>
      </c>
      <c r="D97" s="21">
        <v>3</v>
      </c>
    </row>
    <row r="98" spans="2:4" ht="11.25">
      <c r="B98" s="41" t="s">
        <v>34</v>
      </c>
      <c r="C98" s="18">
        <v>5</v>
      </c>
      <c r="D98" s="21">
        <v>3</v>
      </c>
    </row>
    <row r="99" spans="2:4" ht="11.25">
      <c r="B99" s="41" t="s">
        <v>35</v>
      </c>
      <c r="C99" s="18">
        <v>12</v>
      </c>
      <c r="D99" s="21">
        <v>3</v>
      </c>
    </row>
    <row r="100" spans="2:4" ht="11.25">
      <c r="B100" s="41" t="s">
        <v>36</v>
      </c>
      <c r="C100" s="18">
        <v>2</v>
      </c>
      <c r="D100" s="21">
        <v>5</v>
      </c>
    </row>
    <row r="101" spans="2:4" ht="11.25">
      <c r="B101" s="28"/>
      <c r="C101" s="42"/>
      <c r="D101" s="43"/>
    </row>
    <row r="102" ht="11.25">
      <c r="A102" s="44"/>
    </row>
    <row r="103" ht="11.25">
      <c r="A103" s="24" t="s">
        <v>93</v>
      </c>
    </row>
    <row r="104" ht="11.25">
      <c r="A104" s="14"/>
    </row>
    <row r="105" spans="2:5" ht="21.75">
      <c r="B105" s="26" t="s">
        <v>94</v>
      </c>
      <c r="C105" s="26" t="s">
        <v>95</v>
      </c>
      <c r="D105" s="26" t="s">
        <v>117</v>
      </c>
      <c r="E105" s="26" t="s">
        <v>96</v>
      </c>
    </row>
    <row r="106" spans="2:5" ht="11.25">
      <c r="B106" s="34"/>
      <c r="C106" s="34"/>
      <c r="D106" s="45"/>
      <c r="E106" s="46"/>
    </row>
    <row r="107" spans="2:5" ht="11.25">
      <c r="B107" s="47"/>
      <c r="C107" s="34"/>
      <c r="D107" s="34"/>
      <c r="E107" s="34"/>
    </row>
    <row r="108" ht="18" customHeight="1"/>
    <row r="109" ht="11.25">
      <c r="A109" s="44"/>
    </row>
    <row r="110" ht="11.25">
      <c r="A110" s="24" t="s">
        <v>97</v>
      </c>
    </row>
    <row r="111" spans="2:4" ht="28.5" customHeight="1">
      <c r="B111" s="67" t="s">
        <v>116</v>
      </c>
      <c r="C111" s="68"/>
      <c r="D111" s="69"/>
    </row>
    <row r="112" spans="2:4" ht="21.75">
      <c r="B112" s="48" t="s">
        <v>26</v>
      </c>
      <c r="C112" s="49" t="s">
        <v>98</v>
      </c>
      <c r="D112" s="50" t="s">
        <v>99</v>
      </c>
    </row>
    <row r="113" spans="2:4" ht="11.25">
      <c r="B113" s="28" t="s">
        <v>30</v>
      </c>
      <c r="C113" s="51">
        <f>10/10</f>
        <v>1</v>
      </c>
      <c r="D113" s="52">
        <f>0/10</f>
        <v>0</v>
      </c>
    </row>
    <row r="114" spans="2:4" ht="11.25">
      <c r="B114" s="28" t="s">
        <v>36</v>
      </c>
      <c r="C114" s="53">
        <f>2/2</f>
        <v>1</v>
      </c>
      <c r="D114" s="52">
        <v>0</v>
      </c>
    </row>
    <row r="115" spans="2:4" ht="11.25">
      <c r="B115" s="28" t="s">
        <v>31</v>
      </c>
      <c r="C115" s="53">
        <f>11/13</f>
        <v>0.8461538461538461</v>
      </c>
      <c r="D115" s="54">
        <f>2/13</f>
        <v>0.15384615384615385</v>
      </c>
    </row>
    <row r="116" spans="2:4" ht="11.25">
      <c r="B116" s="28" t="s">
        <v>32</v>
      </c>
      <c r="C116" s="53">
        <f>4/4</f>
        <v>1</v>
      </c>
      <c r="D116" s="52">
        <v>0</v>
      </c>
    </row>
    <row r="117" spans="2:4" ht="11.25">
      <c r="B117" s="28" t="s">
        <v>33</v>
      </c>
      <c r="C117" s="53">
        <f>10/12</f>
        <v>0.8333333333333334</v>
      </c>
      <c r="D117" s="52">
        <f>2/12</f>
        <v>0.16666666666666666</v>
      </c>
    </row>
    <row r="118" spans="2:4" ht="11.25">
      <c r="B118" s="28" t="s">
        <v>34</v>
      </c>
      <c r="C118" s="53">
        <f>5/5</f>
        <v>1</v>
      </c>
      <c r="D118" s="52">
        <v>0</v>
      </c>
    </row>
    <row r="119" spans="2:4" ht="11.25">
      <c r="B119" s="28" t="s">
        <v>35</v>
      </c>
      <c r="C119" s="53">
        <f>10/12</f>
        <v>0.8333333333333334</v>
      </c>
      <c r="D119" s="54">
        <f>2/12</f>
        <v>0.16666666666666666</v>
      </c>
    </row>
    <row r="120" spans="2:4" ht="11.25">
      <c r="B120" s="28"/>
      <c r="C120" s="18"/>
      <c r="D120" s="20"/>
    </row>
    <row r="121" spans="2:4" ht="11.25">
      <c r="B121" s="28"/>
      <c r="C121" s="18"/>
      <c r="D121" s="20"/>
    </row>
    <row r="122" spans="2:4" ht="11.25">
      <c r="B122" s="28" t="s">
        <v>100</v>
      </c>
      <c r="C122" s="53">
        <f>46/52</f>
        <v>0.8846153846153846</v>
      </c>
      <c r="D122" s="54">
        <f>6/52</f>
        <v>0.11538461538461539</v>
      </c>
    </row>
    <row r="123" ht="11.25">
      <c r="A123" s="44"/>
    </row>
    <row r="125" ht="11.25">
      <c r="A125" s="24" t="s">
        <v>132</v>
      </c>
    </row>
    <row r="126" ht="11.25">
      <c r="A126" s="24" t="s">
        <v>133</v>
      </c>
    </row>
    <row r="127" ht="11.25">
      <c r="A127" s="55" t="s">
        <v>127</v>
      </c>
    </row>
    <row r="128" ht="11.25">
      <c r="A128" s="24" t="s">
        <v>128</v>
      </c>
    </row>
    <row r="129" ht="11.25">
      <c r="A129" s="24" t="s">
        <v>101</v>
      </c>
    </row>
    <row r="130" ht="11.25">
      <c r="A130" s="24" t="s">
        <v>102</v>
      </c>
    </row>
    <row r="131" ht="11.25">
      <c r="A131" s="56" t="s">
        <v>103</v>
      </c>
    </row>
    <row r="132" ht="11.25">
      <c r="A132" s="56" t="s">
        <v>104</v>
      </c>
    </row>
    <row r="133" ht="11.25">
      <c r="A133" s="56" t="s">
        <v>105</v>
      </c>
    </row>
    <row r="134" ht="11.25">
      <c r="A134" s="57" t="s">
        <v>106</v>
      </c>
    </row>
    <row r="135" ht="11.25">
      <c r="A135" s="56" t="s">
        <v>107</v>
      </c>
    </row>
    <row r="136" ht="11.25">
      <c r="A136" s="57" t="s">
        <v>108</v>
      </c>
    </row>
    <row r="137" ht="11.25">
      <c r="A137" s="56" t="s">
        <v>109</v>
      </c>
    </row>
    <row r="138" ht="11.25">
      <c r="A138" s="58" t="s">
        <v>110</v>
      </c>
    </row>
    <row r="139" ht="11.25">
      <c r="A139" s="44"/>
    </row>
    <row r="140" spans="1:2" ht="11.25">
      <c r="A140" s="55" t="s">
        <v>111</v>
      </c>
      <c r="B140" s="1"/>
    </row>
    <row r="143" ht="11.25">
      <c r="A143" s="9" t="s">
        <v>112</v>
      </c>
    </row>
    <row r="144" spans="2:7" ht="11.25" customHeight="1">
      <c r="B144" s="70" t="s">
        <v>113</v>
      </c>
      <c r="C144" s="70"/>
      <c r="D144" s="70"/>
      <c r="E144" s="70"/>
      <c r="F144" s="70"/>
      <c r="G144" s="70"/>
    </row>
    <row r="145" spans="1:2" ht="11.25" customHeight="1">
      <c r="A145" s="1" t="s">
        <v>134</v>
      </c>
      <c r="B145" s="59"/>
    </row>
    <row r="146" spans="1:2" ht="11.25" customHeight="1">
      <c r="A146" s="1" t="s">
        <v>135</v>
      </c>
      <c r="B146" s="59"/>
    </row>
    <row r="147" spans="1:2" ht="11.25" customHeight="1">
      <c r="A147" s="1" t="s">
        <v>136</v>
      </c>
      <c r="B147" s="59"/>
    </row>
    <row r="148" spans="2:13" ht="48.75" customHeight="1">
      <c r="B148" s="64" t="s">
        <v>137</v>
      </c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</row>
    <row r="149" spans="2:13" ht="36.75" customHeight="1">
      <c r="B149" s="64" t="s">
        <v>138</v>
      </c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</row>
    <row r="150" spans="2:13" ht="16.5" customHeight="1">
      <c r="B150" s="64" t="s">
        <v>139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</row>
    <row r="151" spans="2:13" ht="16.5" customHeight="1">
      <c r="B151" s="63" t="s">
        <v>142</v>
      </c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</row>
    <row r="152" spans="2:13" ht="16.5" customHeight="1">
      <c r="B152" s="64" t="s">
        <v>140</v>
      </c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</row>
    <row r="153" spans="2:13" ht="14.25" customHeight="1">
      <c r="B153" s="65" t="s">
        <v>141</v>
      </c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</row>
    <row r="154" spans="2:13" ht="11.25" customHeight="1"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</row>
    <row r="155" ht="11.25" customHeight="1">
      <c r="B155" s="60"/>
    </row>
    <row r="156" spans="2:13" ht="39.75" customHeight="1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</row>
    <row r="157" ht="11.25" customHeight="1"/>
    <row r="158" ht="11.25" customHeight="1">
      <c r="B158" s="3"/>
    </row>
    <row r="159" ht="11.25" customHeight="1"/>
    <row r="160" ht="11.25" customHeight="1">
      <c r="C160" s="5"/>
    </row>
    <row r="161" ht="11.25" customHeight="1">
      <c r="C161" s="5"/>
    </row>
    <row r="162" ht="11.25" customHeight="1">
      <c r="C162" s="5"/>
    </row>
    <row r="163" ht="11.25" customHeight="1">
      <c r="C163" s="5"/>
    </row>
    <row r="164" ht="11.25" customHeight="1">
      <c r="C164" s="5"/>
    </row>
    <row r="165" ht="11.25">
      <c r="B165" s="59"/>
    </row>
    <row r="166" spans="2:3" ht="11.25">
      <c r="B166" s="59"/>
      <c r="C166" s="5"/>
    </row>
    <row r="167" ht="11.25">
      <c r="C167" s="5"/>
    </row>
    <row r="168" ht="11.25">
      <c r="C168" s="5"/>
    </row>
    <row r="169" ht="11.25">
      <c r="C169" s="5"/>
    </row>
    <row r="170" ht="11.25">
      <c r="C170" s="60"/>
    </row>
    <row r="171" ht="11.25">
      <c r="C171" s="5"/>
    </row>
  </sheetData>
  <mergeCells count="17">
    <mergeCell ref="C8:J8"/>
    <mergeCell ref="C12:F12"/>
    <mergeCell ref="C36:E36"/>
    <mergeCell ref="F36:H36"/>
    <mergeCell ref="B52:D52"/>
    <mergeCell ref="B61:I61"/>
    <mergeCell ref="B68:E68"/>
    <mergeCell ref="B92:D92"/>
    <mergeCell ref="B111:D111"/>
    <mergeCell ref="B144:G144"/>
    <mergeCell ref="B148:M148"/>
    <mergeCell ref="B149:M149"/>
    <mergeCell ref="B156:M156"/>
    <mergeCell ref="B150:M150"/>
    <mergeCell ref="B152:M152"/>
    <mergeCell ref="B153:M153"/>
    <mergeCell ref="B154:M15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COMFSM Kosrae Campus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nmike</dc:creator>
  <cp:keywords/>
  <dc:description/>
  <cp:lastModifiedBy>Lyle Baconguis</cp:lastModifiedBy>
  <cp:lastPrinted>2008-10-29T23:17:44Z</cp:lastPrinted>
  <dcterms:created xsi:type="dcterms:W3CDTF">2008-02-08T00:31:53Z</dcterms:created>
  <dcterms:modified xsi:type="dcterms:W3CDTF">2008-11-07T04:53:48Z</dcterms:modified>
  <cp:category/>
  <cp:version/>
  <cp:contentType/>
  <cp:contentStatus/>
</cp:coreProperties>
</file>